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burez/Downloads/"/>
    </mc:Choice>
  </mc:AlternateContent>
  <xr:revisionPtr revIDLastSave="0" documentId="13_ncr:1_{CA77DC3A-A026-9944-81D8-A34576549CB1}" xr6:coauthVersionLast="47" xr6:coauthVersionMax="47" xr10:uidLastSave="{00000000-0000-0000-0000-000000000000}"/>
  <bookViews>
    <workbookView xWindow="-4520" yWindow="-23500" windowWidth="38400" windowHeight="22480" xr2:uid="{00000000-000D-0000-FFFF-FFFF00000000}"/>
  </bookViews>
  <sheets>
    <sheet name="Reference list" sheetId="1" r:id="rId1"/>
    <sheet name="Enitity Mapping" sheetId="4" r:id="rId2"/>
    <sheet name="Enitity Mapping Reverse Course" sheetId="3" r:id="rId3"/>
  </sheets>
  <definedNames>
    <definedName name="_xlnm._FilterDatabase" localSheetId="0" hidden="1">'Reference list'!$A$3:$H$3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4" l="1"/>
  <c r="E4" i="4"/>
  <c r="E5" i="4"/>
  <c r="E6" i="4"/>
  <c r="E7" i="4"/>
  <c r="C3" i="4"/>
  <c r="C4" i="4"/>
  <c r="D4" i="4" s="1"/>
  <c r="C5" i="4"/>
  <c r="C6" i="4"/>
  <c r="D6" i="4" s="1"/>
  <c r="C7" i="4"/>
  <c r="B7" i="4" s="1"/>
  <c r="B5" i="4"/>
  <c r="B3" i="4"/>
  <c r="C2" i="4"/>
  <c r="B2" i="4" s="1"/>
  <c r="C2" i="3"/>
  <c r="B2" i="3"/>
  <c r="D2" i="3"/>
  <c r="E2" i="3"/>
  <c r="D5" i="4"/>
  <c r="E2" i="4"/>
  <c r="C3" i="3"/>
  <c r="B3" i="3" s="1"/>
  <c r="E3" i="3"/>
  <c r="C4" i="3"/>
  <c r="B4" i="3" s="1"/>
  <c r="E4" i="3"/>
  <c r="B5" i="3"/>
  <c r="C5" i="3"/>
  <c r="D5" i="3"/>
  <c r="E5" i="3"/>
  <c r="B6" i="3"/>
  <c r="C6" i="3"/>
  <c r="D6" i="3"/>
  <c r="E6" i="3"/>
  <c r="B7" i="3"/>
  <c r="C7" i="3"/>
  <c r="D7" i="3"/>
  <c r="E7" i="3"/>
  <c r="F4" i="1"/>
  <c r="H5" i="1"/>
  <c r="H6" i="1"/>
  <c r="H4" i="1"/>
  <c r="F5" i="1"/>
  <c r="F6" i="1"/>
  <c r="B4" i="4" l="1"/>
  <c r="D3" i="4"/>
  <c r="B6" i="4"/>
  <c r="D7" i="4"/>
  <c r="D2" i="4"/>
  <c r="D4" i="3"/>
  <c r="D3" i="3"/>
</calcChain>
</file>

<file path=xl/sharedStrings.xml><?xml version="1.0" encoding="utf-8"?>
<sst xmlns="http://schemas.openxmlformats.org/spreadsheetml/2006/main" count="36" uniqueCount="23">
  <si>
    <t>Service:</t>
  </si>
  <si>
    <t>Course:</t>
  </si>
  <si>
    <t>Id</t>
  </si>
  <si>
    <t>Reverse Course:</t>
  </si>
  <si>
    <t>RWY Centre line</t>
  </si>
  <si>
    <t>ALIS Name</t>
  </si>
  <si>
    <t>RCL- 62 - N022</t>
  </si>
  <si>
    <t>RCL- 63 - N022</t>
  </si>
  <si>
    <t>RCL- 64 - N022</t>
  </si>
  <si>
    <t>ICAO04C</t>
  </si>
  <si>
    <t>TMS Malms Unique id SideA</t>
  </si>
  <si>
    <t>ICAO22C</t>
  </si>
  <si>
    <t>ICAO Aiport Example
All Runways / All Services / All Courses
From: 26/05/2024 12:00:00 To: 27/06/2024 12:00:00
Report Prepared: 26/07/2024 08:16:58 (Week 30)
Inspection data is between 34 and 53 days old
The worst 543 are below 70% of standard. A further 0 are not shown.</t>
  </si>
  <si>
    <t>TMS Malms Unique id SideB</t>
  </si>
  <si>
    <t>ALIS id</t>
  </si>
  <si>
    <t>From ALIS</t>
  </si>
  <si>
    <t>From TMS MALMS All Isocandela sheet</t>
  </si>
  <si>
    <t>New Created id</t>
  </si>
  <si>
    <t>id</t>
  </si>
  <si>
    <t>entityName</t>
  </si>
  <si>
    <t>nativeIdentifier</t>
  </si>
  <si>
    <t>foreignSystem</t>
  </si>
  <si>
    <t>foreignIdentifier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</si>
</sst>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8"/>
      <color rgb="FF000000"/>
      <name val="Tahoma"/>
    </font>
    <font>
      <b/>
      <sz val="10"/>
      <color rgb="FF000000"/>
      <name val="Segoe UI"/>
    </font>
    <font>
      <sz val="10"/>
      <color rgb="FFFFFFFF"/>
      <name val="Segoe UI"/>
    </font>
    <font>
      <sz val="10"/>
      <color rgb="FFFFFFFF"/>
      <name val="Segoe UI"/>
    </font>
    <font>
      <sz val="10"/>
      <color rgb="FF000000"/>
      <name val="Segoe UI"/>
    </font>
    <font>
      <sz val="10"/>
      <color rgb="FF000000"/>
      <name val="Segoe UI"/>
    </font>
    <font>
      <sz val="10"/>
      <color rgb="FF000000"/>
      <name val="Segoe UI"/>
    </font>
    <font>
      <sz val="8"/>
      <name val="Tahoma"/>
      <family val="2"/>
    </font>
    <font>
      <i/>
      <sz val="10"/>
      <color rgb="FFFFFFFF"/>
      <name val="Segoe UI"/>
    </font>
    <font>
      <sz val="10"/>
      <color rgb="FF00000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2C2362"/>
      </patternFill>
    </fill>
    <fill>
      <patternFill patternType="solid">
        <fgColor rgb="FF2C2362"/>
      </patternFill>
    </fill>
    <fill>
      <patternFill patternType="none"/>
    </fill>
    <fill>
      <patternFill patternType="solid">
        <fgColor rgb="FFF0F8FF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left" vertical="top" wrapText="1"/>
    </xf>
    <xf numFmtId="0" fontId="6" fillId="6" borderId="5" xfId="0" applyFont="1" applyFill="1" applyBorder="1" applyAlignment="1">
      <alignment horizontal="left" vertical="top" wrapText="1"/>
    </xf>
    <xf numFmtId="0" fontId="4" fillId="5" borderId="4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2" fillId="7" borderId="6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top" wrapText="1"/>
    </xf>
    <xf numFmtId="0" fontId="3" fillId="9" borderId="3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left" vertical="top" wrapText="1"/>
    </xf>
    <xf numFmtId="0" fontId="4" fillId="10" borderId="4" xfId="0" applyFont="1" applyFill="1" applyBorder="1" applyAlignment="1">
      <alignment horizontal="left" vertical="top" wrapText="1"/>
    </xf>
    <xf numFmtId="0" fontId="2" fillId="9" borderId="3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"/>
  <sheetViews>
    <sheetView tabSelected="1" zoomScale="142" workbookViewId="0">
      <selection activeCell="C20" sqref="C20"/>
    </sheetView>
  </sheetViews>
  <sheetFormatPr baseColWidth="10" defaultColWidth="8.75" defaultRowHeight="11" x14ac:dyDescent="0.15"/>
  <cols>
    <col min="1" max="1" width="14" bestFit="1" customWidth="1"/>
    <col min="2" max="2" width="24.25" customWidth="1"/>
    <col min="3" max="4" width="17.25" bestFit="1" customWidth="1"/>
    <col min="5" max="5" width="7.75" bestFit="1" customWidth="1"/>
    <col min="6" max="6" width="37.75" customWidth="1"/>
    <col min="7" max="7" width="46.75" customWidth="1"/>
    <col min="8" max="8" width="38.5" customWidth="1"/>
  </cols>
  <sheetData>
    <row r="1" spans="1:8" ht="11" customHeight="1" x14ac:dyDescent="0.15">
      <c r="C1" s="15" t="s">
        <v>12</v>
      </c>
      <c r="D1" s="15"/>
      <c r="E1" s="15"/>
      <c r="F1" s="16"/>
    </row>
    <row r="2" spans="1:8" ht="11" customHeight="1" x14ac:dyDescent="0.15">
      <c r="A2" s="17" t="s">
        <v>15</v>
      </c>
      <c r="B2" s="17"/>
      <c r="C2" s="18" t="s">
        <v>16</v>
      </c>
      <c r="D2" s="18"/>
      <c r="E2" s="18"/>
      <c r="F2" s="13" t="s">
        <v>17</v>
      </c>
      <c r="G2" s="14" t="s">
        <v>16</v>
      </c>
      <c r="H2" s="13" t="s">
        <v>17</v>
      </c>
    </row>
    <row r="3" spans="1:8" ht="14.25" customHeight="1" x14ac:dyDescent="0.15">
      <c r="A3" s="12" t="s">
        <v>14</v>
      </c>
      <c r="B3" s="9" t="s">
        <v>5</v>
      </c>
      <c r="C3" s="2" t="s">
        <v>0</v>
      </c>
      <c r="D3" s="2" t="s">
        <v>1</v>
      </c>
      <c r="E3" s="1" t="s">
        <v>2</v>
      </c>
      <c r="F3" s="7" t="s">
        <v>10</v>
      </c>
      <c r="G3" s="2" t="s">
        <v>3</v>
      </c>
      <c r="H3" s="7" t="s">
        <v>13</v>
      </c>
    </row>
    <row r="4" spans="1:8" ht="14.25" customHeight="1" x14ac:dyDescent="0.15">
      <c r="A4" s="10">
        <v>12345</v>
      </c>
      <c r="B4" s="10" t="s">
        <v>6</v>
      </c>
      <c r="C4" s="3" t="s">
        <v>4</v>
      </c>
      <c r="D4" s="5" t="s">
        <v>9</v>
      </c>
      <c r="E4" s="3">
        <v>62</v>
      </c>
      <c r="F4" s="8" t="str">
        <f t="shared" ref="F4:F6" si="0">_xlfn.CONCAT(C4,"-",D4,"-",E4)</f>
        <v>RWY Centre line-ICAO04C-62</v>
      </c>
      <c r="G4" s="5" t="s">
        <v>11</v>
      </c>
      <c r="H4" s="8" t="str">
        <f>_xlfn.CONCAT(C4,"-",G4,"-",E4)</f>
        <v>RWY Centre line-ICAO22C-62</v>
      </c>
    </row>
    <row r="5" spans="1:8" ht="14.25" customHeight="1" x14ac:dyDescent="0.15">
      <c r="A5" s="10">
        <v>12346</v>
      </c>
      <c r="B5" s="11" t="s">
        <v>7</v>
      </c>
      <c r="C5" s="4" t="s">
        <v>4</v>
      </c>
      <c r="D5" s="6" t="s">
        <v>9</v>
      </c>
      <c r="E5" s="4">
        <v>63</v>
      </c>
      <c r="F5" s="8" t="str">
        <f t="shared" si="0"/>
        <v>RWY Centre line-ICAO04C-63</v>
      </c>
      <c r="G5" s="5" t="s">
        <v>11</v>
      </c>
      <c r="H5" s="8" t="str">
        <f t="shared" ref="H5:H6" si="1">_xlfn.CONCAT(C5,"-",G5,"-",E5)</f>
        <v>RWY Centre line-ICAO22C-63</v>
      </c>
    </row>
    <row r="6" spans="1:8" ht="14.25" customHeight="1" x14ac:dyDescent="0.15">
      <c r="A6" s="10">
        <v>12347</v>
      </c>
      <c r="B6" s="11" t="s">
        <v>8</v>
      </c>
      <c r="C6" s="3" t="s">
        <v>4</v>
      </c>
      <c r="D6" s="5" t="s">
        <v>9</v>
      </c>
      <c r="E6" s="3">
        <v>64</v>
      </c>
      <c r="F6" s="8" t="str">
        <f t="shared" si="0"/>
        <v>RWY Centre line-ICAO04C-64</v>
      </c>
      <c r="G6" s="5" t="s">
        <v>11</v>
      </c>
      <c r="H6" s="8" t="str">
        <f t="shared" si="1"/>
        <v>RWY Centre line-ICAO22C-64</v>
      </c>
    </row>
  </sheetData>
  <autoFilter ref="A3:H3" xr:uid="{00000000-0001-0000-0000-000000000000}"/>
  <mergeCells count="3">
    <mergeCell ref="C1:F1"/>
    <mergeCell ref="A2:B2"/>
    <mergeCell ref="C2:E2"/>
  </mergeCells>
  <phoneticPr fontId="7" type="noConversion"/>
  <pageMargins left="0.39" right="0.39" top="0.39" bottom="0.39" header="0" footer="0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B21CE-B490-9D47-94E6-973CD72227C2}">
  <dimension ref="A1:E7"/>
  <sheetViews>
    <sheetView workbookViewId="0">
      <selection activeCell="I32" sqref="I32"/>
    </sheetView>
  </sheetViews>
  <sheetFormatPr baseColWidth="10" defaultRowHeight="13" x14ac:dyDescent="0.15"/>
  <cols>
    <col min="1" max="16384" width="10.75" style="19"/>
  </cols>
  <sheetData>
    <row r="1" spans="1:5" x14ac:dyDescent="0.15">
      <c r="A1" s="19" t="s">
        <v>18</v>
      </c>
      <c r="B1" s="19" t="s">
        <v>19</v>
      </c>
      <c r="C1" s="19" t="s">
        <v>20</v>
      </c>
      <c r="D1" s="19" t="s">
        <v>21</v>
      </c>
      <c r="E1" s="19" t="s">
        <v>22</v>
      </c>
    </row>
    <row r="2" spans="1:5" x14ac:dyDescent="0.15">
      <c r="B2" s="19" t="str">
        <f>IF(C2&lt;&gt;"","Asset","")</f>
        <v>Asset</v>
      </c>
      <c r="C2" s="19">
        <f>IF('Reference list'!A4="0","",'Reference list'!A4)</f>
        <v>12345</v>
      </c>
      <c r="D2" s="19" t="str">
        <f>IF(C2&lt;&gt;"","Malms","")</f>
        <v>Malms</v>
      </c>
      <c r="E2" s="19" t="str">
        <f>'Reference list'!F4</f>
        <v>RWY Centre line-ICAO04C-62</v>
      </c>
    </row>
    <row r="3" spans="1:5" x14ac:dyDescent="0.15">
      <c r="B3" s="19" t="str">
        <f t="shared" ref="B3:B7" si="0">IF(C3&lt;&gt;"","Asset","")</f>
        <v>Asset</v>
      </c>
      <c r="C3" s="19">
        <f>IF('Reference list'!A5="0","",'Reference list'!A5)</f>
        <v>12346</v>
      </c>
      <c r="D3" s="19" t="str">
        <f t="shared" ref="D3:D7" si="1">IF(C3&lt;&gt;"","Malms","")</f>
        <v>Malms</v>
      </c>
      <c r="E3" s="19" t="str">
        <f>'Reference list'!F5</f>
        <v>RWY Centre line-ICAO04C-63</v>
      </c>
    </row>
    <row r="4" spans="1:5" x14ac:dyDescent="0.15">
      <c r="B4" s="19" t="str">
        <f t="shared" si="0"/>
        <v>Asset</v>
      </c>
      <c r="C4" s="19">
        <f>IF('Reference list'!A6="0","",'Reference list'!A6)</f>
        <v>12347</v>
      </c>
      <c r="D4" s="19" t="str">
        <f t="shared" si="1"/>
        <v>Malms</v>
      </c>
      <c r="E4" s="19" t="str">
        <f>'Reference list'!F6</f>
        <v>RWY Centre line-ICAO04C-64</v>
      </c>
    </row>
    <row r="5" spans="1:5" x14ac:dyDescent="0.15">
      <c r="B5" s="19" t="str">
        <f t="shared" si="0"/>
        <v>Asset</v>
      </c>
      <c r="C5" s="19">
        <f>IF('Reference list'!A7="0","",'Reference list'!A7)</f>
        <v>0</v>
      </c>
      <c r="D5" s="19" t="str">
        <f t="shared" si="1"/>
        <v>Malms</v>
      </c>
      <c r="E5" s="19">
        <f>'Reference list'!F7</f>
        <v>0</v>
      </c>
    </row>
    <row r="6" spans="1:5" x14ac:dyDescent="0.15">
      <c r="B6" s="19" t="str">
        <f t="shared" si="0"/>
        <v>Asset</v>
      </c>
      <c r="C6" s="19">
        <f>IF('Reference list'!A8="0","",'Reference list'!A8)</f>
        <v>0</v>
      </c>
      <c r="D6" s="19" t="str">
        <f t="shared" si="1"/>
        <v>Malms</v>
      </c>
      <c r="E6" s="19">
        <f>'Reference list'!F8</f>
        <v>0</v>
      </c>
    </row>
    <row r="7" spans="1:5" x14ac:dyDescent="0.15">
      <c r="B7" s="19" t="str">
        <f t="shared" si="0"/>
        <v>Asset</v>
      </c>
      <c r="C7" s="19">
        <f>IF('Reference list'!A9="0","",'Reference list'!A9)</f>
        <v>0</v>
      </c>
      <c r="D7" s="19" t="str">
        <f t="shared" si="1"/>
        <v>Malms</v>
      </c>
      <c r="E7" s="19">
        <f>'Reference list'!F9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B200E-15CE-E04B-9EE1-478329DB6AFC}">
  <dimension ref="A1:E7"/>
  <sheetViews>
    <sheetView workbookViewId="0">
      <selection activeCell="G30" sqref="G30"/>
    </sheetView>
  </sheetViews>
  <sheetFormatPr baseColWidth="10" defaultRowHeight="13" x14ac:dyDescent="0.15"/>
  <cols>
    <col min="1" max="16384" width="10.75" style="19"/>
  </cols>
  <sheetData>
    <row r="1" spans="1:5" x14ac:dyDescent="0.15">
      <c r="A1" s="19" t="s">
        <v>18</v>
      </c>
      <c r="B1" s="19" t="s">
        <v>19</v>
      </c>
      <c r="C1" s="19" t="s">
        <v>20</v>
      </c>
      <c r="D1" s="19" t="s">
        <v>21</v>
      </c>
      <c r="E1" s="19" t="s">
        <v>22</v>
      </c>
    </row>
    <row r="2" spans="1:5" x14ac:dyDescent="0.15">
      <c r="B2" s="19" t="str">
        <f>IF(E2&lt;&gt;"","Asset","")</f>
        <v>Asset</v>
      </c>
      <c r="C2" s="19">
        <f>IF(E2&lt;&gt;"",'Reference list'!A4,"")</f>
        <v>12345</v>
      </c>
      <c r="D2" s="19" t="str">
        <f>IF(E2&lt;&gt;"","Malms","")</f>
        <v>Malms</v>
      </c>
      <c r="E2" s="19" t="str">
        <f>'Reference list'!H4</f>
        <v>RWY Centre line-ICAO22C-62</v>
      </c>
    </row>
    <row r="3" spans="1:5" x14ac:dyDescent="0.15">
      <c r="B3" s="19" t="str">
        <f t="shared" ref="B3:B7" si="0">IF(C3&lt;&gt;"","Asset","")</f>
        <v>Asset</v>
      </c>
      <c r="C3" s="19">
        <f>'Reference list'!A5</f>
        <v>12346</v>
      </c>
      <c r="D3" s="19" t="str">
        <f t="shared" ref="D3:D7" si="1">IF(C3&lt;&gt;"","Malms","")</f>
        <v>Malms</v>
      </c>
      <c r="E3" s="19" t="str">
        <f>'Reference list'!F5</f>
        <v>RWY Centre line-ICAO04C-63</v>
      </c>
    </row>
    <row r="4" spans="1:5" x14ac:dyDescent="0.15">
      <c r="B4" s="19" t="str">
        <f t="shared" si="0"/>
        <v>Asset</v>
      </c>
      <c r="C4" s="19">
        <f>'Reference list'!A6</f>
        <v>12347</v>
      </c>
      <c r="D4" s="19" t="str">
        <f t="shared" si="1"/>
        <v>Malms</v>
      </c>
      <c r="E4" s="19" t="str">
        <f>'Reference list'!F6</f>
        <v>RWY Centre line-ICAO04C-64</v>
      </c>
    </row>
    <row r="5" spans="1:5" x14ac:dyDescent="0.15">
      <c r="B5" s="19" t="str">
        <f t="shared" si="0"/>
        <v>Asset</v>
      </c>
      <c r="C5" s="19">
        <f>'Reference list'!A7</f>
        <v>0</v>
      </c>
      <c r="D5" s="19" t="str">
        <f t="shared" si="1"/>
        <v>Malms</v>
      </c>
      <c r="E5" s="19">
        <f>'Reference list'!F7</f>
        <v>0</v>
      </c>
    </row>
    <row r="6" spans="1:5" x14ac:dyDescent="0.15">
      <c r="B6" s="19" t="str">
        <f t="shared" si="0"/>
        <v>Asset</v>
      </c>
      <c r="C6" s="19">
        <f>'Reference list'!A8</f>
        <v>0</v>
      </c>
      <c r="D6" s="19" t="str">
        <f t="shared" si="1"/>
        <v>Malms</v>
      </c>
      <c r="E6" s="19">
        <f>'Reference list'!F8</f>
        <v>0</v>
      </c>
    </row>
    <row r="7" spans="1:5" x14ac:dyDescent="0.15">
      <c r="B7" s="19" t="str">
        <f t="shared" si="0"/>
        <v>Asset</v>
      </c>
      <c r="C7" s="19">
        <f>'Reference list'!A9</f>
        <v>0</v>
      </c>
      <c r="D7" s="19" t="str">
        <f t="shared" si="1"/>
        <v>Malms</v>
      </c>
      <c r="E7" s="19">
        <f>'Reference list'!F9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Reference list</vt:lpstr>
      <vt:lpstr>Enitity Mapping</vt:lpstr>
      <vt:lpstr>Enitity Mapping Reverse Course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All_Isocandela_STN_2024072608</dc:title>
  <dc:creator>FastReport.NET</dc:creator>
  <cp:lastModifiedBy>Niels Burez</cp:lastModifiedBy>
  <dcterms:created xsi:type="dcterms:W3CDTF">2025-03-20T07:56:32Z</dcterms:created>
  <dcterms:modified xsi:type="dcterms:W3CDTF">2025-03-25T11:20:05Z</dcterms:modified>
</cp:coreProperties>
</file>